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915" windowHeight="7545"/>
  </bookViews>
  <sheets>
    <sheet name="분기별 집행결과" sheetId="15" r:id="rId1"/>
  </sheets>
  <definedNames>
    <definedName name="_xlnm.Print_Area" localSheetId="0">'분기별 집행결과'!$A$1:$H$29</definedName>
  </definedNames>
  <calcPr calcId="145621"/>
</workbook>
</file>

<file path=xl/calcChain.xml><?xml version="1.0" encoding="utf-8"?>
<calcChain xmlns="http://schemas.openxmlformats.org/spreadsheetml/2006/main">
  <c r="G14" i="15" l="1"/>
  <c r="G15" i="15"/>
  <c r="G16" i="15"/>
  <c r="G17" i="15"/>
  <c r="F27" i="15" l="1"/>
  <c r="E27" i="15"/>
  <c r="D27" i="15"/>
  <c r="C27" i="15"/>
  <c r="G26" i="15"/>
  <c r="G25" i="15"/>
  <c r="G24" i="15"/>
  <c r="G23" i="15"/>
  <c r="G22" i="15"/>
  <c r="G21" i="15"/>
  <c r="G20" i="15"/>
  <c r="F18" i="15"/>
  <c r="E18" i="15"/>
  <c r="D18" i="15"/>
  <c r="C18" i="15"/>
  <c r="G13" i="15"/>
  <c r="G12" i="15"/>
  <c r="F11" i="15"/>
  <c r="E11" i="15"/>
  <c r="E28" i="15" s="1"/>
  <c r="D11" i="15"/>
  <c r="C11" i="15"/>
  <c r="G10" i="15"/>
  <c r="G9" i="15"/>
  <c r="G8" i="15"/>
  <c r="G7" i="15"/>
  <c r="F28" i="15" l="1"/>
  <c r="C29" i="15"/>
  <c r="C28" i="15"/>
  <c r="D19" i="15"/>
  <c r="E29" i="15"/>
  <c r="F29" i="15"/>
  <c r="D28" i="15"/>
  <c r="F19" i="15"/>
  <c r="C19" i="15"/>
  <c r="G11" i="15"/>
  <c r="G18" i="15"/>
  <c r="G27" i="15"/>
  <c r="E19" i="15"/>
  <c r="D29" i="15"/>
  <c r="G19" i="15" l="1"/>
  <c r="G28" i="15"/>
  <c r="G29" i="15"/>
</calcChain>
</file>

<file path=xl/sharedStrings.xml><?xml version="1.0" encoding="utf-8"?>
<sst xmlns="http://schemas.openxmlformats.org/spreadsheetml/2006/main" count="41" uniqueCount="40">
  <si>
    <t>농산물류</t>
    <phoneticPr fontId="2" type="noConversion"/>
  </si>
  <si>
    <t>공산품류</t>
    <phoneticPr fontId="2" type="noConversion"/>
  </si>
  <si>
    <t>축산물류</t>
    <phoneticPr fontId="2" type="noConversion"/>
  </si>
  <si>
    <t>비고</t>
    <phoneticPr fontId="2" type="noConversion"/>
  </si>
  <si>
    <t>구 분</t>
    <phoneticPr fontId="2" type="noConversion"/>
  </si>
  <si>
    <t>식품비
집행액</t>
    <phoneticPr fontId="2" type="noConversion"/>
  </si>
  <si>
    <t>집행액 합계</t>
    <phoneticPr fontId="2" type="noConversion"/>
  </si>
  <si>
    <t>식품비 소계</t>
    <phoneticPr fontId="2" type="noConversion"/>
  </si>
  <si>
    <t>(단위: 원)</t>
    <phoneticPr fontId="2" type="noConversion"/>
  </si>
  <si>
    <t>합계</t>
    <phoneticPr fontId="2" type="noConversion"/>
  </si>
  <si>
    <t>학교급식비</t>
    <phoneticPr fontId="2" type="noConversion"/>
  </si>
  <si>
    <t>1/4분기</t>
    <phoneticPr fontId="2" type="noConversion"/>
  </si>
  <si>
    <t>(3월~5월)</t>
    <phoneticPr fontId="2" type="noConversion"/>
  </si>
  <si>
    <t>2/4분기</t>
    <phoneticPr fontId="2" type="noConversion"/>
  </si>
  <si>
    <t>3/4분기</t>
    <phoneticPr fontId="2" type="noConversion"/>
  </si>
  <si>
    <t>(9월~11월)</t>
    <phoneticPr fontId="2" type="noConversion"/>
  </si>
  <si>
    <t>(6월~8월)</t>
    <phoneticPr fontId="2" type="noConversion"/>
  </si>
  <si>
    <t>4/4분기</t>
    <phoneticPr fontId="2" type="noConversion"/>
  </si>
  <si>
    <t>교직원급식비</t>
    <phoneticPr fontId="2" type="noConversion"/>
  </si>
  <si>
    <t>▶2018년 3월~2019년 2월</t>
    <phoneticPr fontId="2" type="noConversion"/>
  </si>
  <si>
    <t>무상급식비</t>
    <phoneticPr fontId="2" type="noConversion"/>
  </si>
  <si>
    <t>친환경우수식재료비</t>
    <phoneticPr fontId="2" type="noConversion"/>
  </si>
  <si>
    <t>급식비
수입액</t>
    <phoneticPr fontId="2" type="noConversion"/>
  </si>
  <si>
    <t>(12월~2019년 2월)</t>
    <phoneticPr fontId="2" type="noConversion"/>
  </si>
  <si>
    <t>수산물류</t>
    <phoneticPr fontId="2" type="noConversion"/>
  </si>
  <si>
    <t>친환경</t>
    <phoneticPr fontId="2" type="noConversion"/>
  </si>
  <si>
    <t>기타</t>
    <phoneticPr fontId="2" type="noConversion"/>
  </si>
  <si>
    <t>급식관련 소모품</t>
    <phoneticPr fontId="2" type="noConversion"/>
  </si>
  <si>
    <t>급식실 방역소독</t>
    <phoneticPr fontId="2" type="noConversion"/>
  </si>
  <si>
    <t>도시가스요금</t>
    <phoneticPr fontId="2" type="noConversion"/>
  </si>
  <si>
    <t>전기요금</t>
    <phoneticPr fontId="2" type="noConversion"/>
  </si>
  <si>
    <t>상하수도요금</t>
    <phoneticPr fontId="2" type="noConversion"/>
  </si>
  <si>
    <t>운영비 소계</t>
    <phoneticPr fontId="2" type="noConversion"/>
  </si>
  <si>
    <t>사용비율(%)</t>
    <phoneticPr fontId="2" type="noConversion"/>
  </si>
  <si>
    <t xml:space="preserve">운영비
집행액 </t>
    <phoneticPr fontId="2" type="noConversion"/>
  </si>
  <si>
    <t>음식물쓰레기처리비</t>
    <phoneticPr fontId="2" type="noConversion"/>
  </si>
  <si>
    <t>수입 소계</t>
    <phoneticPr fontId="2" type="noConversion"/>
  </si>
  <si>
    <r>
      <t xml:space="preserve">2018회계연도 학교급식비 집행 결과 (4/4분기) </t>
    </r>
    <r>
      <rPr>
        <b/>
        <sz val="20"/>
        <color rgb="FFFF0000"/>
        <rFont val="맑은 고딕"/>
        <family val="3"/>
        <charset val="129"/>
        <scheme val="minor"/>
      </rPr>
      <t xml:space="preserve"> </t>
    </r>
    <phoneticPr fontId="2" type="noConversion"/>
  </si>
  <si>
    <t>수익자부담경비</t>
    <phoneticPr fontId="2" type="noConversion"/>
  </si>
  <si>
    <t>김치류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</si>
</sst>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ck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1" fontId="5" fillId="5" borderId="17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5" borderId="4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4" xfId="0" applyFont="1" applyFill="1" applyBorder="1" applyAlignment="1">
      <alignment horizontal="left" vertical="center" shrinkToFit="1"/>
    </xf>
    <xf numFmtId="0" fontId="11" fillId="4" borderId="45" xfId="0" applyFont="1" applyFill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8" fillId="4" borderId="45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1" fontId="5" fillId="4" borderId="21" xfId="1" applyFont="1" applyFill="1" applyBorder="1" applyAlignment="1">
      <alignment horizontal="center" vertical="center" shrinkToFit="1"/>
    </xf>
    <xf numFmtId="41" fontId="5" fillId="4" borderId="22" xfId="1" applyFont="1" applyFill="1" applyBorder="1" applyAlignment="1">
      <alignment horizontal="center" vertical="center" shrinkToFit="1"/>
    </xf>
    <xf numFmtId="41" fontId="5" fillId="4" borderId="23" xfId="1" applyFont="1" applyFill="1" applyBorder="1" applyAlignment="1">
      <alignment horizontal="center" vertical="center" shrinkToFit="1"/>
    </xf>
    <xf numFmtId="41" fontId="5" fillId="0" borderId="21" xfId="1" applyFont="1" applyBorder="1" applyAlignment="1">
      <alignment horizontal="center" vertical="center" shrinkToFit="1"/>
    </xf>
    <xf numFmtId="41" fontId="5" fillId="0" borderId="22" xfId="1" applyFont="1" applyBorder="1" applyAlignment="1">
      <alignment horizontal="center" vertical="center" shrinkToFit="1"/>
    </xf>
    <xf numFmtId="41" fontId="5" fillId="0" borderId="23" xfId="1" applyFont="1" applyBorder="1" applyAlignment="1">
      <alignment horizontal="center" vertical="center" shrinkToFit="1"/>
    </xf>
    <xf numFmtId="41" fontId="5" fillId="2" borderId="35" xfId="1" applyFont="1" applyFill="1" applyBorder="1" applyAlignment="1">
      <alignment horizontal="center" vertical="center" shrinkToFit="1"/>
    </xf>
    <xf numFmtId="9" fontId="8" fillId="3" borderId="17" xfId="1" applyNumberFormat="1" applyFont="1" applyFill="1" applyBorder="1" applyAlignment="1">
      <alignment horizontal="center" vertical="center"/>
    </xf>
    <xf numFmtId="9" fontId="8" fillId="3" borderId="14" xfId="1" applyNumberFormat="1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wrapText="1" shrinkToFit="1"/>
    </xf>
    <xf numFmtId="41" fontId="11" fillId="4" borderId="54" xfId="1" applyFont="1" applyFill="1" applyBorder="1" applyAlignment="1">
      <alignment horizontal="center" vertical="center" shrinkToFit="1"/>
    </xf>
    <xf numFmtId="41" fontId="11" fillId="4" borderId="3" xfId="1" applyFont="1" applyFill="1" applyBorder="1" applyAlignment="1">
      <alignment horizontal="center" vertical="center" shrinkToFit="1"/>
    </xf>
    <xf numFmtId="41" fontId="11" fillId="4" borderId="5" xfId="1" applyFont="1" applyFill="1" applyBorder="1" applyAlignment="1">
      <alignment horizontal="center" vertical="center" shrinkToFit="1"/>
    </xf>
    <xf numFmtId="41" fontId="11" fillId="4" borderId="52" xfId="1" applyFont="1" applyFill="1" applyBorder="1" applyAlignment="1">
      <alignment horizontal="center" vertical="center" shrinkToFit="1"/>
    </xf>
    <xf numFmtId="41" fontId="11" fillId="4" borderId="1" xfId="1" applyFont="1" applyFill="1" applyBorder="1" applyAlignment="1">
      <alignment horizontal="center" vertical="center" shrinkToFit="1"/>
    </xf>
    <xf numFmtId="41" fontId="11" fillId="4" borderId="4" xfId="1" applyFont="1" applyFill="1" applyBorder="1" applyAlignment="1">
      <alignment horizontal="center" vertical="center" shrinkToFit="1"/>
    </xf>
    <xf numFmtId="41" fontId="11" fillId="4" borderId="8" xfId="1" applyFont="1" applyFill="1" applyBorder="1" applyAlignment="1">
      <alignment horizontal="center" vertical="center" shrinkToFit="1"/>
    </xf>
    <xf numFmtId="41" fontId="8" fillId="5" borderId="56" xfId="1" applyFont="1" applyFill="1" applyBorder="1" applyAlignment="1">
      <alignment horizontal="center" vertical="center" shrinkToFit="1"/>
    </xf>
    <xf numFmtId="41" fontId="8" fillId="5" borderId="6" xfId="1" applyFont="1" applyFill="1" applyBorder="1" applyAlignment="1">
      <alignment horizontal="center" vertical="center" shrinkToFit="1"/>
    </xf>
    <xf numFmtId="41" fontId="8" fillId="5" borderId="7" xfId="1" applyFont="1" applyFill="1" applyBorder="1" applyAlignment="1">
      <alignment horizontal="center" vertical="center" shrinkToFit="1"/>
    </xf>
    <xf numFmtId="41" fontId="11" fillId="0" borderId="54" xfId="1" applyFont="1" applyBorder="1" applyAlignment="1">
      <alignment horizontal="center" vertical="center" shrinkToFit="1"/>
    </xf>
    <xf numFmtId="41" fontId="11" fillId="0" borderId="3" xfId="1" applyFont="1" applyBorder="1" applyAlignment="1">
      <alignment horizontal="center" vertical="center" shrinkToFit="1"/>
    </xf>
    <xf numFmtId="41" fontId="11" fillId="0" borderId="5" xfId="1" applyFont="1" applyBorder="1" applyAlignment="1">
      <alignment horizontal="center" vertical="center" shrinkToFit="1"/>
    </xf>
    <xf numFmtId="41" fontId="11" fillId="0" borderId="52" xfId="1" applyFont="1" applyBorder="1" applyAlignment="1">
      <alignment horizontal="center" vertical="center" shrinkToFit="1"/>
    </xf>
    <xf numFmtId="41" fontId="11" fillId="0" borderId="1" xfId="1" applyFont="1" applyBorder="1" applyAlignment="1">
      <alignment horizontal="center" vertical="center" shrinkToFit="1"/>
    </xf>
    <xf numFmtId="41" fontId="11" fillId="0" borderId="4" xfId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shrinkToFit="1"/>
    </xf>
    <xf numFmtId="41" fontId="11" fillId="0" borderId="8" xfId="1" applyFont="1" applyBorder="1" applyAlignment="1">
      <alignment horizontal="center" vertical="center" shrinkToFit="1"/>
    </xf>
    <xf numFmtId="9" fontId="8" fillId="3" borderId="56" xfId="1" applyNumberFormat="1" applyFont="1" applyFill="1" applyBorder="1" applyAlignment="1">
      <alignment horizontal="center" vertical="center"/>
    </xf>
    <xf numFmtId="9" fontId="8" fillId="3" borderId="6" xfId="1" applyNumberFormat="1" applyFont="1" applyFill="1" applyBorder="1" applyAlignment="1">
      <alignment horizontal="center" vertical="center"/>
    </xf>
    <xf numFmtId="9" fontId="8" fillId="3" borderId="7" xfId="1" applyNumberFormat="1" applyFont="1" applyFill="1" applyBorder="1" applyAlignment="1">
      <alignment horizontal="center" vertical="center"/>
    </xf>
    <xf numFmtId="41" fontId="11" fillId="4" borderId="53" xfId="1" applyFont="1" applyFill="1" applyBorder="1" applyAlignment="1">
      <alignment horizontal="center" vertical="center" shrinkToFit="1"/>
    </xf>
    <xf numFmtId="41" fontId="11" fillId="4" borderId="26" xfId="1" applyFont="1" applyFill="1" applyBorder="1" applyAlignment="1">
      <alignment horizontal="center" vertical="center" shrinkToFit="1"/>
    </xf>
    <xf numFmtId="41" fontId="11" fillId="4" borderId="27" xfId="1" applyFont="1" applyFill="1" applyBorder="1" applyAlignment="1">
      <alignment horizontal="center" vertical="center" shrinkToFit="1"/>
    </xf>
    <xf numFmtId="9" fontId="8" fillId="3" borderId="57" xfId="1" applyNumberFormat="1" applyFont="1" applyFill="1" applyBorder="1" applyAlignment="1">
      <alignment horizontal="center" vertical="center" shrinkToFit="1"/>
    </xf>
    <xf numFmtId="9" fontId="8" fillId="3" borderId="24" xfId="1" applyNumberFormat="1" applyFont="1" applyFill="1" applyBorder="1" applyAlignment="1">
      <alignment horizontal="center" vertical="center" shrinkToFit="1"/>
    </xf>
    <xf numFmtId="9" fontId="8" fillId="3" borderId="25" xfId="1" applyNumberFormat="1" applyFont="1" applyFill="1" applyBorder="1" applyAlignment="1">
      <alignment horizontal="center" vertical="center" shrinkToFit="1"/>
    </xf>
    <xf numFmtId="41" fontId="8" fillId="2" borderId="58" xfId="1" applyFont="1" applyFill="1" applyBorder="1" applyAlignment="1">
      <alignment horizontal="center" vertical="center" shrinkToFit="1"/>
    </xf>
    <xf numFmtId="41" fontId="8" fillId="2" borderId="37" xfId="1" applyFont="1" applyFill="1" applyBorder="1" applyAlignment="1">
      <alignment horizontal="center" vertical="center" shrinkToFit="1"/>
    </xf>
    <xf numFmtId="41" fontId="8" fillId="2" borderId="38" xfId="1" applyFont="1" applyFill="1" applyBorder="1" applyAlignment="1">
      <alignment horizontal="center" vertical="center" shrinkToFit="1"/>
    </xf>
    <xf numFmtId="41" fontId="11" fillId="4" borderId="12" xfId="1" applyFont="1" applyFill="1" applyBorder="1" applyAlignment="1">
      <alignment horizontal="center" vertical="center" shrinkToFit="1"/>
    </xf>
    <xf numFmtId="41" fontId="11" fillId="4" borderId="55" xfId="1" applyFont="1" applyFill="1" applyBorder="1" applyAlignment="1">
      <alignment horizontal="center" vertical="center" shrinkToFit="1"/>
    </xf>
    <xf numFmtId="41" fontId="11" fillId="4" borderId="2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left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wrapText="1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zoomScale="70" zoomScaleNormal="70" workbookViewId="0">
      <selection activeCell="F20" sqref="F20:F26"/>
    </sheetView>
  </sheetViews>
  <sheetFormatPr defaultRowHeight="16.5"/>
  <cols>
    <col min="1" max="1" width="13.875" style="1" customWidth="1"/>
    <col min="2" max="2" width="27.375" style="32" customWidth="1"/>
    <col min="3" max="6" width="19" style="1" customWidth="1"/>
    <col min="7" max="7" width="19" style="22" customWidth="1"/>
    <col min="8" max="8" width="15.875" style="1" customWidth="1"/>
    <col min="9" max="16384" width="9" style="1"/>
  </cols>
  <sheetData>
    <row r="1" spans="1:8" ht="11.25" customHeight="1">
      <c r="A1" s="2"/>
      <c r="B1" s="24"/>
      <c r="C1" s="2"/>
      <c r="D1" s="2"/>
      <c r="E1" s="2"/>
      <c r="F1" s="2"/>
      <c r="G1" s="21"/>
      <c r="H1" s="2"/>
    </row>
    <row r="2" spans="1:8" ht="30" customHeight="1">
      <c r="A2" s="81" t="s">
        <v>37</v>
      </c>
      <c r="B2" s="81"/>
      <c r="C2" s="81"/>
      <c r="D2" s="81"/>
      <c r="E2" s="81"/>
      <c r="F2" s="81"/>
      <c r="G2" s="81"/>
      <c r="H2" s="81"/>
    </row>
    <row r="3" spans="1:8" ht="20.25" customHeight="1" thickBot="1">
      <c r="A3" s="82" t="s">
        <v>19</v>
      </c>
      <c r="B3" s="82"/>
      <c r="C3" s="82"/>
      <c r="D3" s="82"/>
      <c r="E3" s="2"/>
      <c r="F3" s="2"/>
      <c r="G3" s="107" t="s">
        <v>8</v>
      </c>
      <c r="H3" s="107"/>
    </row>
    <row r="4" spans="1:8" s="4" customFormat="1" ht="23.25" customHeight="1" thickTop="1">
      <c r="A4" s="83" t="s">
        <v>4</v>
      </c>
      <c r="B4" s="84"/>
      <c r="C4" s="89" t="s">
        <v>10</v>
      </c>
      <c r="D4" s="90"/>
      <c r="E4" s="90"/>
      <c r="F4" s="91"/>
      <c r="G4" s="92" t="s">
        <v>9</v>
      </c>
      <c r="H4" s="95" t="s">
        <v>3</v>
      </c>
    </row>
    <row r="5" spans="1:8" s="4" customFormat="1" ht="23.25" customHeight="1">
      <c r="A5" s="85"/>
      <c r="B5" s="86"/>
      <c r="C5" s="42" t="s">
        <v>11</v>
      </c>
      <c r="D5" s="43" t="s">
        <v>13</v>
      </c>
      <c r="E5" s="43" t="s">
        <v>14</v>
      </c>
      <c r="F5" s="44" t="s">
        <v>17</v>
      </c>
      <c r="G5" s="93"/>
      <c r="H5" s="96"/>
    </row>
    <row r="6" spans="1:8" s="4" customFormat="1" ht="27.75" customHeight="1" thickBot="1">
      <c r="A6" s="87"/>
      <c r="B6" s="88"/>
      <c r="C6" s="45" t="s">
        <v>12</v>
      </c>
      <c r="D6" s="46" t="s">
        <v>16</v>
      </c>
      <c r="E6" s="46" t="s">
        <v>15</v>
      </c>
      <c r="F6" s="47" t="s">
        <v>23</v>
      </c>
      <c r="G6" s="94"/>
      <c r="H6" s="97"/>
    </row>
    <row r="7" spans="1:8" s="4" customFormat="1" ht="25.5" customHeight="1" thickTop="1">
      <c r="A7" s="98" t="s">
        <v>22</v>
      </c>
      <c r="B7" s="25" t="s">
        <v>20</v>
      </c>
      <c r="C7" s="48">
        <v>123756800</v>
      </c>
      <c r="D7" s="49">
        <v>107859200</v>
      </c>
      <c r="E7" s="49">
        <v>111292800</v>
      </c>
      <c r="F7" s="50"/>
      <c r="G7" s="33">
        <f>SUM(C7:F7)</f>
        <v>342908800</v>
      </c>
      <c r="H7" s="17"/>
    </row>
    <row r="8" spans="1:8" s="4" customFormat="1" ht="25.5" customHeight="1">
      <c r="A8" s="99"/>
      <c r="B8" s="26" t="s">
        <v>21</v>
      </c>
      <c r="C8" s="51">
        <v>18543000</v>
      </c>
      <c r="D8" s="52">
        <v>10842000</v>
      </c>
      <c r="E8" s="52">
        <v>16263000</v>
      </c>
      <c r="F8" s="53"/>
      <c r="G8" s="34">
        <f>SUM(C8:F8)</f>
        <v>45648000</v>
      </c>
      <c r="H8" s="78"/>
    </row>
    <row r="9" spans="1:8" s="4" customFormat="1" ht="25.5" customHeight="1">
      <c r="A9" s="99"/>
      <c r="B9" s="26" t="s">
        <v>18</v>
      </c>
      <c r="C9" s="51">
        <v>15531250</v>
      </c>
      <c r="D9" s="52">
        <v>14125450</v>
      </c>
      <c r="E9" s="52">
        <v>15279200</v>
      </c>
      <c r="F9" s="53"/>
      <c r="G9" s="34">
        <f>SUM(C9:F9)</f>
        <v>44935900</v>
      </c>
      <c r="H9" s="18"/>
    </row>
    <row r="10" spans="1:8" s="4" customFormat="1" ht="25.5" customHeight="1" thickBot="1">
      <c r="A10" s="99"/>
      <c r="B10" s="27" t="s">
        <v>38</v>
      </c>
      <c r="C10" s="79">
        <v>164603360</v>
      </c>
      <c r="D10" s="80">
        <v>121906800</v>
      </c>
      <c r="E10" s="80">
        <v>120764300</v>
      </c>
      <c r="F10" s="54"/>
      <c r="G10" s="35">
        <f>SUM(C10:F10)</f>
        <v>407274460</v>
      </c>
      <c r="H10" s="19"/>
    </row>
    <row r="11" spans="1:8" s="4" customFormat="1" ht="25.5" customHeight="1" thickTop="1" thickBot="1">
      <c r="A11" s="100"/>
      <c r="B11" s="23" t="s">
        <v>36</v>
      </c>
      <c r="C11" s="55">
        <f>SUM(C7:C10)</f>
        <v>322434410</v>
      </c>
      <c r="D11" s="56">
        <f>SUM(D7:D10)</f>
        <v>254733450</v>
      </c>
      <c r="E11" s="56">
        <f>SUM(E7:E10)</f>
        <v>263599300</v>
      </c>
      <c r="F11" s="57">
        <f>SUM(F7:F10)</f>
        <v>0</v>
      </c>
      <c r="G11" s="3">
        <f>SUM(G7:G10)</f>
        <v>840767160</v>
      </c>
      <c r="H11" s="8"/>
    </row>
    <row r="12" spans="1:8" s="4" customFormat="1" ht="25.5" customHeight="1" thickTop="1">
      <c r="A12" s="101" t="s">
        <v>5</v>
      </c>
      <c r="B12" s="28" t="s">
        <v>0</v>
      </c>
      <c r="C12" s="58">
        <v>42020060</v>
      </c>
      <c r="D12" s="59">
        <v>36645040</v>
      </c>
      <c r="E12" s="59">
        <v>34678030</v>
      </c>
      <c r="F12" s="60"/>
      <c r="G12" s="36">
        <f>SUM(C12:F12)</f>
        <v>113343130</v>
      </c>
      <c r="H12" s="9"/>
    </row>
    <row r="13" spans="1:8" s="4" customFormat="1" ht="25.5" customHeight="1">
      <c r="A13" s="102"/>
      <c r="B13" s="29" t="s">
        <v>24</v>
      </c>
      <c r="C13" s="61">
        <v>35887030</v>
      </c>
      <c r="D13" s="62">
        <v>26249120</v>
      </c>
      <c r="E13" s="62">
        <v>27974390</v>
      </c>
      <c r="F13" s="63"/>
      <c r="G13" s="37">
        <f>SUM(C13:F13)</f>
        <v>90110540</v>
      </c>
      <c r="H13" s="10"/>
    </row>
    <row r="14" spans="1:8" s="4" customFormat="1" ht="25.5" customHeight="1">
      <c r="A14" s="102"/>
      <c r="B14" s="29" t="s">
        <v>2</v>
      </c>
      <c r="C14" s="61">
        <v>63343040</v>
      </c>
      <c r="D14" s="62">
        <v>45853300</v>
      </c>
      <c r="E14" s="62">
        <v>47485800</v>
      </c>
      <c r="F14" s="63"/>
      <c r="G14" s="37">
        <f t="shared" ref="G14:G16" si="0">SUM(C14:F14)</f>
        <v>156682140</v>
      </c>
      <c r="H14" s="10"/>
    </row>
    <row r="15" spans="1:8" s="4" customFormat="1" ht="25.5" customHeight="1">
      <c r="A15" s="102"/>
      <c r="B15" s="29" t="s">
        <v>1</v>
      </c>
      <c r="C15" s="61">
        <v>70727140</v>
      </c>
      <c r="D15" s="62">
        <v>60425580</v>
      </c>
      <c r="E15" s="62">
        <v>60520270</v>
      </c>
      <c r="F15" s="63"/>
      <c r="G15" s="37">
        <f t="shared" si="0"/>
        <v>191672990</v>
      </c>
      <c r="H15" s="10"/>
    </row>
    <row r="16" spans="1:8" s="4" customFormat="1" ht="25.5" customHeight="1">
      <c r="A16" s="102"/>
      <c r="B16" s="30" t="s">
        <v>39</v>
      </c>
      <c r="C16" s="61">
        <v>18371200</v>
      </c>
      <c r="D16" s="64">
        <v>15299200</v>
      </c>
      <c r="E16" s="64">
        <v>15752100</v>
      </c>
      <c r="F16" s="65"/>
      <c r="G16" s="37">
        <f t="shared" si="0"/>
        <v>49422500</v>
      </c>
      <c r="H16" s="11"/>
    </row>
    <row r="17" spans="1:8" s="4" customFormat="1" ht="25.5" customHeight="1" thickBot="1">
      <c r="A17" s="102"/>
      <c r="B17" s="30" t="s">
        <v>25</v>
      </c>
      <c r="C17" s="79">
        <v>14040250</v>
      </c>
      <c r="D17" s="80">
        <v>16600000</v>
      </c>
      <c r="E17" s="80">
        <v>11300400</v>
      </c>
      <c r="F17" s="54"/>
      <c r="G17" s="38">
        <f>SUM(C17:F17)</f>
        <v>41940650</v>
      </c>
      <c r="H17" s="11"/>
    </row>
    <row r="18" spans="1:8" s="4" customFormat="1" ht="25.5" customHeight="1" thickTop="1" thickBot="1">
      <c r="A18" s="102"/>
      <c r="B18" s="23" t="s">
        <v>7</v>
      </c>
      <c r="C18" s="55">
        <f>SUM(C12:C17)</f>
        <v>244388720</v>
      </c>
      <c r="D18" s="56">
        <f>SUM(D12:D17)</f>
        <v>201072240</v>
      </c>
      <c r="E18" s="56">
        <f>SUM(E12:E17)</f>
        <v>197710990</v>
      </c>
      <c r="F18" s="57">
        <f>SUM(F12:F17)</f>
        <v>0</v>
      </c>
      <c r="G18" s="3">
        <f>SUM(G12:G17)</f>
        <v>643171950</v>
      </c>
      <c r="H18" s="20"/>
    </row>
    <row r="19" spans="1:8" s="4" customFormat="1" ht="25.5" customHeight="1" thickTop="1" thickBot="1">
      <c r="A19" s="103"/>
      <c r="B19" s="12" t="s">
        <v>33</v>
      </c>
      <c r="C19" s="66">
        <f>IF(C11=0,"-",C18/C11)</f>
        <v>0.75794863209543917</v>
      </c>
      <c r="D19" s="67">
        <f>IF(D11=0,"-",D18/D11)</f>
        <v>0.78934368454555148</v>
      </c>
      <c r="E19" s="67">
        <f>IF(E11=0,"-",E18/E11)</f>
        <v>0.75004368372753649</v>
      </c>
      <c r="F19" s="68" t="str">
        <f>IF(F11=0,"-",F18/F11)</f>
        <v>-</v>
      </c>
      <c r="G19" s="40">
        <f>IF(G11=0,"-",G18/G11)</f>
        <v>0.76498224550064486</v>
      </c>
      <c r="H19" s="13"/>
    </row>
    <row r="20" spans="1:8" s="4" customFormat="1" ht="25.5" customHeight="1" thickTop="1">
      <c r="A20" s="98" t="s">
        <v>34</v>
      </c>
      <c r="B20" s="25" t="s">
        <v>27</v>
      </c>
      <c r="C20" s="48">
        <v>1743000</v>
      </c>
      <c r="D20" s="49">
        <v>4010430</v>
      </c>
      <c r="E20" s="49">
        <v>4101400</v>
      </c>
      <c r="F20" s="50"/>
      <c r="G20" s="33">
        <f t="shared" ref="G20:G26" si="1">SUM(C20:F20)</f>
        <v>9854830</v>
      </c>
      <c r="H20" s="5"/>
    </row>
    <row r="21" spans="1:8" s="4" customFormat="1" ht="25.5" customHeight="1">
      <c r="A21" s="99"/>
      <c r="B21" s="26" t="s">
        <v>28</v>
      </c>
      <c r="C21" s="51">
        <v>50000</v>
      </c>
      <c r="D21" s="52">
        <v>50000</v>
      </c>
      <c r="E21" s="52">
        <v>100000</v>
      </c>
      <c r="F21" s="53"/>
      <c r="G21" s="34">
        <f t="shared" si="1"/>
        <v>200000</v>
      </c>
      <c r="H21" s="6"/>
    </row>
    <row r="22" spans="1:8" s="4" customFormat="1" ht="25.5" customHeight="1">
      <c r="A22" s="99"/>
      <c r="B22" s="26" t="s">
        <v>35</v>
      </c>
      <c r="C22" s="51">
        <v>607500</v>
      </c>
      <c r="D22" s="52">
        <v>515500</v>
      </c>
      <c r="E22" s="52">
        <v>479000</v>
      </c>
      <c r="F22" s="53"/>
      <c r="G22" s="34">
        <f t="shared" si="1"/>
        <v>1602000</v>
      </c>
      <c r="H22" s="6"/>
    </row>
    <row r="23" spans="1:8" s="4" customFormat="1" ht="25.5" customHeight="1">
      <c r="A23" s="99"/>
      <c r="B23" s="26" t="s">
        <v>29</v>
      </c>
      <c r="C23" s="51">
        <v>4168590</v>
      </c>
      <c r="D23" s="52">
        <v>3650440</v>
      </c>
      <c r="E23" s="52">
        <v>3996170</v>
      </c>
      <c r="F23" s="53"/>
      <c r="G23" s="34">
        <f t="shared" si="1"/>
        <v>11815200</v>
      </c>
      <c r="H23" s="6"/>
    </row>
    <row r="24" spans="1:8" s="4" customFormat="1" ht="25.5" customHeight="1">
      <c r="A24" s="99"/>
      <c r="B24" s="26" t="s">
        <v>30</v>
      </c>
      <c r="C24" s="51">
        <v>2765340</v>
      </c>
      <c r="D24" s="52">
        <v>4149120</v>
      </c>
      <c r="E24" s="52">
        <v>3550560</v>
      </c>
      <c r="F24" s="53"/>
      <c r="G24" s="34">
        <f t="shared" si="1"/>
        <v>10465020</v>
      </c>
      <c r="H24" s="6"/>
    </row>
    <row r="25" spans="1:8" s="4" customFormat="1" ht="25.5" customHeight="1">
      <c r="A25" s="99"/>
      <c r="B25" s="26" t="s">
        <v>31</v>
      </c>
      <c r="C25" s="51">
        <v>3300000</v>
      </c>
      <c r="D25" s="52">
        <v>3600000</v>
      </c>
      <c r="E25" s="52">
        <v>3600000</v>
      </c>
      <c r="F25" s="53"/>
      <c r="G25" s="34">
        <f t="shared" si="1"/>
        <v>10500000</v>
      </c>
      <c r="H25" s="6"/>
    </row>
    <row r="26" spans="1:8" s="4" customFormat="1" ht="25.5" customHeight="1" thickBot="1">
      <c r="A26" s="99"/>
      <c r="B26" s="31" t="s">
        <v>26</v>
      </c>
      <c r="C26" s="69">
        <v>415000</v>
      </c>
      <c r="D26" s="70">
        <v>673000</v>
      </c>
      <c r="E26" s="70">
        <v>330000</v>
      </c>
      <c r="F26" s="71"/>
      <c r="G26" s="34">
        <f t="shared" si="1"/>
        <v>1418000</v>
      </c>
      <c r="H26" s="7"/>
    </row>
    <row r="27" spans="1:8" s="4" customFormat="1" ht="25.5" customHeight="1" thickTop="1" thickBot="1">
      <c r="A27" s="99"/>
      <c r="B27" s="23" t="s">
        <v>32</v>
      </c>
      <c r="C27" s="55">
        <f>SUM(C20:C26)</f>
        <v>13049430</v>
      </c>
      <c r="D27" s="56">
        <f>SUM(D20:D26)</f>
        <v>16648490</v>
      </c>
      <c r="E27" s="56">
        <f>SUM(E20:E26)</f>
        <v>16157130</v>
      </c>
      <c r="F27" s="57">
        <f>SUM(F20:F26)</f>
        <v>0</v>
      </c>
      <c r="G27" s="3">
        <f>SUM(G20:G26)</f>
        <v>45855050</v>
      </c>
      <c r="H27" s="20"/>
    </row>
    <row r="28" spans="1:8" s="4" customFormat="1" ht="25.5" customHeight="1" thickTop="1" thickBot="1">
      <c r="A28" s="104"/>
      <c r="B28" s="14" t="s">
        <v>33</v>
      </c>
      <c r="C28" s="72">
        <f>IF(C11=0,"-",C27/C11)</f>
        <v>4.0471579940863013E-2</v>
      </c>
      <c r="D28" s="73">
        <f>IF(D11=0,"-",D27/D11)</f>
        <v>6.535651285687058E-2</v>
      </c>
      <c r="E28" s="73">
        <f>IF(E11=0,"-",E27/E11)</f>
        <v>6.1294282647943302E-2</v>
      </c>
      <c r="F28" s="74" t="str">
        <f>IF(F11=0,"-",F27/F11)</f>
        <v>-</v>
      </c>
      <c r="G28" s="41">
        <f>IF(G11=0,"-",G27/G11)</f>
        <v>5.4539535059861283E-2</v>
      </c>
      <c r="H28" s="15"/>
    </row>
    <row r="29" spans="1:8" s="4" customFormat="1" ht="25.5" customHeight="1" thickTop="1" thickBot="1">
      <c r="A29" s="105" t="s">
        <v>6</v>
      </c>
      <c r="B29" s="106"/>
      <c r="C29" s="75">
        <f>C18+C27</f>
        <v>257438150</v>
      </c>
      <c r="D29" s="76">
        <f>D18+D27</f>
        <v>217720730</v>
      </c>
      <c r="E29" s="76">
        <f>E18+E27</f>
        <v>213868120</v>
      </c>
      <c r="F29" s="77">
        <f>F18+F27</f>
        <v>0</v>
      </c>
      <c r="G29" s="39">
        <f>G18+G27</f>
        <v>689027000</v>
      </c>
      <c r="H29" s="16"/>
    </row>
    <row r="30" spans="1:8" ht="17.25" thickTop="1"/>
  </sheetData>
  <mergeCells count="11">
    <mergeCell ref="A7:A11"/>
    <mergeCell ref="A12:A19"/>
    <mergeCell ref="A20:A28"/>
    <mergeCell ref="A29:B29"/>
    <mergeCell ref="G3:H3"/>
    <mergeCell ref="A2:H2"/>
    <mergeCell ref="A3:D3"/>
    <mergeCell ref="A4:B6"/>
    <mergeCell ref="C4:F4"/>
    <mergeCell ref="G4:G6"/>
    <mergeCell ref="H4:H6"/>
  </mergeCells>
  <phoneticPr fontId="2" type="noConversion"/>
  <pageMargins left="0.9055118110236221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분기별 집행결과</vt:lpstr>
      <vt:lpstr>'분기별 집행결과'!Print_Area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admin</cp:lastModifiedBy>
  <cp:lastPrinted>2019-03-06T04:02:51Z</cp:lastPrinted>
  <dcterms:created xsi:type="dcterms:W3CDTF">2017-10-31T05:54:36Z</dcterms:created>
  <dcterms:modified xsi:type="dcterms:W3CDTF">2019-03-06T04:22:30Z</dcterms:modified>
</cp:coreProperties>
</file>